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lver.fhcrc.org\VIDDshared\StudySource\HANC\LTC\SOP WGs\PBMC Isolation from Leukapheresis SOP\lab manual uploads\"/>
    </mc:Choice>
  </mc:AlternateContent>
  <xr:revisionPtr revIDLastSave="0" documentId="8_{F3279D16-7A05-4C30-A542-9F3DC064E54A}" xr6:coauthVersionLast="47" xr6:coauthVersionMax="47" xr10:uidLastSave="{00000000-0000-0000-0000-000000000000}"/>
  <bookViews>
    <workbookView xWindow="-27195" yWindow="1770" windowWidth="16530" windowHeight="13485" xr2:uid="{00000000-000D-0000-FFFF-FFFF00000000}"/>
  </bookViews>
  <sheets>
    <sheet name="Manual Calculations" sheetId="4" r:id="rId1"/>
    <sheet name="Electronic Calculations" sheetId="1" r:id="rId2"/>
  </sheets>
  <definedNames>
    <definedName name="_xlnm.Print_Area" localSheetId="1">'Electronic Calculations'!$B$1:$M$35</definedName>
    <definedName name="_xlnm.Print_Area" localSheetId="0">'Manual Calculations'!$B$1:$O$35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E22" i="4"/>
  <c r="C31" i="1"/>
  <c r="C34" i="1" s="1"/>
  <c r="C29" i="1"/>
  <c r="C32" i="1" s="1"/>
  <c r="C20" i="1"/>
  <c r="C24" i="1" s="1"/>
  <c r="C26" i="1" s="1"/>
  <c r="C22" i="1" l="1"/>
  <c r="C33" i="1"/>
</calcChain>
</file>

<file path=xl/sharedStrings.xml><?xml version="1.0" encoding="utf-8"?>
<sst xmlns="http://schemas.openxmlformats.org/spreadsheetml/2006/main" count="165" uniqueCount="101">
  <si>
    <t>Collection Date:</t>
  </si>
  <si>
    <t>Participant ID (PID)</t>
  </si>
  <si>
    <t>Protocol</t>
  </si>
  <si>
    <t>Visit</t>
  </si>
  <si>
    <t>Collection Time:</t>
  </si>
  <si>
    <t>Processing Start Time</t>
  </si>
  <si>
    <t>Participating Technologists</t>
  </si>
  <si>
    <t>Freeze Time</t>
  </si>
  <si>
    <t>LPK Volume</t>
  </si>
  <si>
    <t>LPK Condition</t>
  </si>
  <si>
    <t>Cell Count #1</t>
  </si>
  <si>
    <t>Cell Count #2</t>
  </si>
  <si>
    <t>Cell Count #3</t>
  </si>
  <si>
    <t>Cell Count #4</t>
  </si>
  <si>
    <t>Average Cell Count</t>
  </si>
  <si>
    <t>Laboratory Name:</t>
  </si>
  <si>
    <t>LDMS Number:</t>
  </si>
  <si>
    <t>Dilution Factor</t>
  </si>
  <si>
    <t>Cell count per mL of diluted cells</t>
  </si>
  <si>
    <t>Total Volume of Diluted cells</t>
  </si>
  <si>
    <t>Total Cell Count for LPK</t>
  </si>
  <si>
    <t>Total volume per aliquot</t>
  </si>
  <si>
    <t>Number of Batches</t>
  </si>
  <si>
    <t>Total Number of Cells Needed</t>
  </si>
  <si>
    <t>Number of cells per Batch</t>
  </si>
  <si>
    <t>Volume (mL) of Cells Per Batch</t>
  </si>
  <si>
    <t>Total Number of Aliquots*</t>
  </si>
  <si>
    <t>Number of cryovials per Batch</t>
  </si>
  <si>
    <t>CPS Volume per Batch</t>
  </si>
  <si>
    <t xml:space="preserve">*e.g. 81 aliquots for storage + 4 aliquots for IQA + 4 aliquots internal QC + 4 aliquots for pipetting error </t>
  </si>
  <si>
    <t>Leukopak Processing Worksheet:</t>
  </si>
  <si>
    <t>Viability</t>
  </si>
  <si>
    <t>Viable Cell count</t>
  </si>
  <si>
    <t>Our lab does 4 cell counts per LPK</t>
  </si>
  <si>
    <t>Our Standard Dilution Factor is 50</t>
  </si>
  <si>
    <t>Our Standard Counting Volume is 200 mL</t>
  </si>
  <si>
    <t>This is the new standard requirement</t>
  </si>
  <si>
    <t>This will change by lab - could be 2-4</t>
  </si>
  <si>
    <t>We use extra aliquots for internal QC, need at least 1 extra per batch for pipetting error</t>
  </si>
  <si>
    <t>The number of vials is the desired total divided by the batch (e.g. 90/3=30 per batch)</t>
  </si>
  <si>
    <t xml:space="preserve"> </t>
  </si>
  <si>
    <t>B</t>
  </si>
  <si>
    <t>C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</si>
  <si>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</si>
  <si>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</si>
  <si>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</si>
  <si>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</si>
  <si>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</si>
  <si>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</si>
  <si>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</si>
  <si>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</si>
  <si>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</si>
  <si>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</si>
  <si>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</si>
  <si>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</si>
  <si>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</si>
  <si>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</si>
  <si>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</si>
  <si>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</si>
  <si>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</si>
  <si>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</si>
  <si>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</si>
  <si>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</si>
  <si>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</si>
  <si>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</si>
  <si>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</si>
  <si>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</si>
  <si>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</si>
  <si>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</si>
  <si>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</si>
  <si>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</si>
  <si>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</si>
  <si>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</si>
  <si>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</si>
  <si>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</si>
  <si>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</si>
  <si>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</t>
  </si>
  <si>
    <t>D</t>
  </si>
  <si>
    <t>E</t>
  </si>
  <si>
    <t>(D19*D22)</t>
  </si>
  <si>
    <t>(D23*D24)</t>
  </si>
  <si>
    <t>(D26*D27)</t>
  </si>
  <si>
    <t>*Our lab does 4 cell counts per LPK</t>
  </si>
  <si>
    <t>*Our Standard Dilution Factor is 50</t>
  </si>
  <si>
    <t>*Our Standard Counting Volume is 200 mL</t>
  </si>
  <si>
    <t>*We use extra aliquots for internal QC, need at least 1 extra per batch for pipetting error</t>
  </si>
  <si>
    <t>*This is the new standard requirement - may need to modify if leukopak collection is short</t>
  </si>
  <si>
    <t>*Don't recommend using fewer than 4 batches due to the volume of cells.</t>
  </si>
  <si>
    <t>*The number of vials is the desired total divided by the batch (e.g. 96/4=24 per batch)</t>
  </si>
  <si>
    <t>(D26/D29)</t>
  </si>
  <si>
    <t>(D28/D29)</t>
  </si>
  <si>
    <t>(D31/D23)</t>
  </si>
  <si>
    <t>D30</t>
  </si>
  <si>
    <t>Processing Date:</t>
  </si>
  <si>
    <t>Processing Start Time:</t>
  </si>
  <si>
    <t>Participating Technologists:</t>
  </si>
  <si>
    <t>Collection Date</t>
  </si>
  <si>
    <t>Collection Time</t>
  </si>
  <si>
    <t>Processing Date</t>
  </si>
  <si>
    <t>35</t>
  </si>
  <si>
    <t>(D16+D17+D18+D19)/4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</si>
</sst>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9]h:mm\ AM/P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9" fontId="0" fillId="3" borderId="1" xfId="0" applyNumberFormat="1" applyFill="1" applyBorder="1" applyAlignment="1" applyProtection="1">
      <alignment horizontal="center"/>
      <protection locked="0"/>
    </xf>
    <xf numFmtId="3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workbookViewId="0">
      <selection activeCell="B3" sqref="B3"/>
    </sheetView>
  </sheetViews>
  <sheetFormatPr defaultRowHeight="15" x14ac:dyDescent="0.25"/>
  <cols>
    <col min="1" max="1" width="3.85546875" style="19" customWidth="1"/>
    <col min="2" max="2" width="41.140625" style="2" customWidth="1"/>
    <col min="3" max="3" width="3.85546875" style="19" customWidth="1"/>
    <col min="4" max="4" width="38.140625" style="1" customWidth="1"/>
    <col min="5" max="5" width="22" style="1" customWidth="1"/>
    <col min="6" max="6" width="2.85546875" customWidth="1"/>
  </cols>
  <sheetData>
    <row r="1" spans="1:7" x14ac:dyDescent="0.25">
      <c r="A1" s="19" t="s">
        <v>43</v>
      </c>
      <c r="B1" s="7" t="s">
        <v>30</v>
      </c>
      <c r="C1" s="19" t="s">
        <v>43</v>
      </c>
    </row>
    <row r="2" spans="1:7" x14ac:dyDescent="0.25">
      <c r="A2" s="20" t="s">
        <v>76</v>
      </c>
      <c r="B2" s="6" t="s">
        <v>41</v>
      </c>
      <c r="C2" s="20" t="s">
        <v>42</v>
      </c>
      <c r="D2" s="21" t="s">
        <v>77</v>
      </c>
      <c r="E2" s="21" t="s">
        <v>78</v>
      </c>
    </row>
    <row r="3" spans="1:7" x14ac:dyDescent="0.25">
      <c r="A3" s="20" t="s">
        <v>44</v>
      </c>
      <c r="B3" s="6" t="s">
        <v>15</v>
      </c>
      <c r="C3" s="20" t="s">
        <v>44</v>
      </c>
      <c r="D3" s="8"/>
      <c r="E3" s="14"/>
    </row>
    <row r="4" spans="1:7" x14ac:dyDescent="0.25">
      <c r="A4" s="20" t="s">
        <v>45</v>
      </c>
      <c r="B4" s="6" t="s">
        <v>16</v>
      </c>
      <c r="C4" s="20" t="s">
        <v>45</v>
      </c>
      <c r="D4" s="8"/>
      <c r="E4" s="14"/>
    </row>
    <row r="5" spans="1:7" x14ac:dyDescent="0.25">
      <c r="A5" s="20" t="s">
        <v>46</v>
      </c>
      <c r="B5" s="6" t="s">
        <v>2</v>
      </c>
      <c r="C5" s="20" t="s">
        <v>46</v>
      </c>
      <c r="D5" s="8"/>
      <c r="E5" s="14"/>
    </row>
    <row r="6" spans="1:7" x14ac:dyDescent="0.25">
      <c r="A6" s="20" t="s">
        <v>47</v>
      </c>
      <c r="B6" s="6" t="s">
        <v>1</v>
      </c>
      <c r="C6" s="20" t="s">
        <v>47</v>
      </c>
      <c r="D6" s="8"/>
      <c r="E6" s="14"/>
    </row>
    <row r="7" spans="1:7" x14ac:dyDescent="0.25">
      <c r="A7" s="20" t="s">
        <v>48</v>
      </c>
      <c r="B7" s="6" t="s">
        <v>3</v>
      </c>
      <c r="C7" s="20" t="s">
        <v>48</v>
      </c>
      <c r="D7" s="8"/>
      <c r="E7" s="14"/>
    </row>
    <row r="8" spans="1:7" ht="27" customHeight="1" x14ac:dyDescent="0.25">
      <c r="A8" s="20" t="s">
        <v>49</v>
      </c>
      <c r="B8" s="6" t="s">
        <v>96</v>
      </c>
      <c r="C8" s="20" t="s">
        <v>49</v>
      </c>
      <c r="D8" s="10"/>
      <c r="E8" s="15"/>
    </row>
    <row r="9" spans="1:7" ht="27" customHeight="1" x14ac:dyDescent="0.25">
      <c r="A9" s="20" t="s">
        <v>50</v>
      </c>
      <c r="B9" s="6" t="s">
        <v>97</v>
      </c>
      <c r="C9" s="20" t="s">
        <v>50</v>
      </c>
      <c r="D9" s="11"/>
      <c r="E9" s="16"/>
    </row>
    <row r="10" spans="1:7" ht="27" customHeight="1" x14ac:dyDescent="0.25">
      <c r="A10" s="20"/>
      <c r="B10" s="6" t="s">
        <v>98</v>
      </c>
      <c r="C10" s="20" t="s">
        <v>51</v>
      </c>
      <c r="D10" s="11"/>
      <c r="E10" s="16"/>
    </row>
    <row r="11" spans="1:7" ht="27" customHeight="1" x14ac:dyDescent="0.25">
      <c r="A11" s="20" t="s">
        <v>51</v>
      </c>
      <c r="B11" s="6" t="s">
        <v>5</v>
      </c>
      <c r="C11" s="20" t="s">
        <v>52</v>
      </c>
      <c r="D11" s="11"/>
      <c r="E11" s="16"/>
    </row>
    <row r="12" spans="1:7" x14ac:dyDescent="0.25">
      <c r="A12" s="20" t="s">
        <v>52</v>
      </c>
      <c r="B12" s="6" t="s">
        <v>6</v>
      </c>
      <c r="C12" s="20" t="s">
        <v>53</v>
      </c>
      <c r="D12" s="8"/>
      <c r="E12" s="14"/>
    </row>
    <row r="13" spans="1:7" x14ac:dyDescent="0.25">
      <c r="A13" s="20" t="s">
        <v>53</v>
      </c>
      <c r="B13" s="6" t="s">
        <v>7</v>
      </c>
      <c r="C13" s="20" t="s">
        <v>54</v>
      </c>
      <c r="D13" s="11"/>
      <c r="E13" s="16"/>
    </row>
    <row r="14" spans="1:7" x14ac:dyDescent="0.25">
      <c r="A14" s="20" t="s">
        <v>54</v>
      </c>
      <c r="B14" s="6" t="s">
        <v>8</v>
      </c>
      <c r="C14" s="20" t="s">
        <v>55</v>
      </c>
      <c r="D14" s="8"/>
      <c r="E14" s="14"/>
    </row>
    <row r="15" spans="1:7" x14ac:dyDescent="0.25">
      <c r="A15" s="20" t="s">
        <v>55</v>
      </c>
      <c r="B15" s="6" t="s">
        <v>9</v>
      </c>
      <c r="C15" s="20" t="s">
        <v>56</v>
      </c>
      <c r="D15" s="8"/>
      <c r="E15" s="14"/>
    </row>
    <row r="16" spans="1:7" x14ac:dyDescent="0.25">
      <c r="A16" s="20" t="s">
        <v>56</v>
      </c>
      <c r="B16" s="6" t="s">
        <v>10</v>
      </c>
      <c r="C16" s="20" t="s">
        <v>57</v>
      </c>
      <c r="D16" s="9"/>
      <c r="E16" s="17"/>
      <c r="G16" t="s">
        <v>82</v>
      </c>
    </row>
    <row r="17" spans="1:11" x14ac:dyDescent="0.25">
      <c r="A17" s="20" t="s">
        <v>57</v>
      </c>
      <c r="B17" s="6" t="s">
        <v>11</v>
      </c>
      <c r="C17" s="20" t="s">
        <v>58</v>
      </c>
      <c r="D17" s="9"/>
      <c r="E17" s="17"/>
    </row>
    <row r="18" spans="1:11" x14ac:dyDescent="0.25">
      <c r="A18" s="20" t="s">
        <v>58</v>
      </c>
      <c r="B18" s="6" t="s">
        <v>12</v>
      </c>
      <c r="C18" s="20" t="s">
        <v>59</v>
      </c>
      <c r="D18" s="9"/>
      <c r="E18" s="17"/>
    </row>
    <row r="19" spans="1:11" x14ac:dyDescent="0.25">
      <c r="A19" s="20" t="s">
        <v>59</v>
      </c>
      <c r="B19" s="6" t="s">
        <v>13</v>
      </c>
      <c r="C19" s="20" t="s">
        <v>60</v>
      </c>
      <c r="D19" s="9"/>
      <c r="E19" s="17"/>
    </row>
    <row r="20" spans="1:11" x14ac:dyDescent="0.25">
      <c r="A20" s="20" t="s">
        <v>60</v>
      </c>
      <c r="B20" s="6" t="s">
        <v>14</v>
      </c>
      <c r="C20" s="20" t="s">
        <v>61</v>
      </c>
      <c r="D20" s="3"/>
      <c r="E20" s="22" t="s">
        <v>100</v>
      </c>
      <c r="G20" s="13"/>
      <c r="K20" t="s">
        <v>40</v>
      </c>
    </row>
    <row r="21" spans="1:11" x14ac:dyDescent="0.25">
      <c r="A21" s="20" t="s">
        <v>61</v>
      </c>
      <c r="B21" s="6" t="s">
        <v>31</v>
      </c>
      <c r="C21" s="20" t="s">
        <v>62</v>
      </c>
      <c r="D21" s="12"/>
      <c r="E21" s="18"/>
    </row>
    <row r="22" spans="1:11" hidden="1" x14ac:dyDescent="0.25">
      <c r="A22" s="20" t="s">
        <v>62</v>
      </c>
      <c r="B22" s="6" t="s">
        <v>32</v>
      </c>
      <c r="C22" s="20" t="s">
        <v>63</v>
      </c>
      <c r="D22" s="3">
        <f>+(D20*D21)</f>
        <v>0</v>
      </c>
      <c r="E22" s="3" t="e">
        <f>+(E20*E21)</f>
        <v>#VALUE!</v>
      </c>
    </row>
    <row r="23" spans="1:11" x14ac:dyDescent="0.25">
      <c r="A23" s="20" t="s">
        <v>63</v>
      </c>
      <c r="B23" s="6" t="s">
        <v>17</v>
      </c>
      <c r="C23" s="20" t="s">
        <v>64</v>
      </c>
      <c r="D23" s="9"/>
      <c r="E23" s="17"/>
      <c r="G23" t="s">
        <v>83</v>
      </c>
    </row>
    <row r="24" spans="1:11" x14ac:dyDescent="0.25">
      <c r="A24" s="20" t="s">
        <v>64</v>
      </c>
      <c r="B24" s="6" t="s">
        <v>18</v>
      </c>
      <c r="C24" s="20" t="s">
        <v>65</v>
      </c>
      <c r="D24" s="3"/>
      <c r="E24" s="3" t="s">
        <v>79</v>
      </c>
    </row>
    <row r="25" spans="1:11" x14ac:dyDescent="0.25">
      <c r="A25" s="20" t="s">
        <v>65</v>
      </c>
      <c r="B25" s="6" t="s">
        <v>19</v>
      </c>
      <c r="C25" s="20" t="s">
        <v>66</v>
      </c>
      <c r="D25" s="9"/>
      <c r="E25" s="17"/>
      <c r="G25" t="s">
        <v>84</v>
      </c>
    </row>
    <row r="26" spans="1:11" x14ac:dyDescent="0.25">
      <c r="A26" s="20" t="s">
        <v>66</v>
      </c>
      <c r="B26" s="6" t="s">
        <v>20</v>
      </c>
      <c r="C26" s="20" t="s">
        <v>67</v>
      </c>
      <c r="D26" s="3"/>
      <c r="E26" s="3" t="s">
        <v>80</v>
      </c>
    </row>
    <row r="27" spans="1:11" ht="25.5" customHeight="1" x14ac:dyDescent="0.25">
      <c r="A27" s="20" t="s">
        <v>67</v>
      </c>
      <c r="B27" s="6" t="s">
        <v>26</v>
      </c>
      <c r="C27" s="20" t="s">
        <v>68</v>
      </c>
      <c r="D27" s="9"/>
      <c r="E27" s="17"/>
      <c r="G27" t="s">
        <v>85</v>
      </c>
    </row>
    <row r="28" spans="1:11" x14ac:dyDescent="0.25">
      <c r="A28" s="20" t="s">
        <v>68</v>
      </c>
      <c r="B28" s="6" t="s">
        <v>21</v>
      </c>
      <c r="C28" s="20" t="s">
        <v>69</v>
      </c>
      <c r="D28" s="9">
        <v>50000000</v>
      </c>
      <c r="E28" s="17">
        <v>50000000</v>
      </c>
      <c r="G28" t="s">
        <v>86</v>
      </c>
    </row>
    <row r="29" spans="1:11" x14ac:dyDescent="0.25">
      <c r="A29" s="20" t="s">
        <v>69</v>
      </c>
      <c r="B29" s="6" t="s">
        <v>23</v>
      </c>
      <c r="C29" s="20" t="s">
        <v>70</v>
      </c>
      <c r="D29" s="3"/>
      <c r="E29" s="3" t="s">
        <v>81</v>
      </c>
    </row>
    <row r="30" spans="1:11" x14ac:dyDescent="0.25">
      <c r="A30" s="20" t="s">
        <v>70</v>
      </c>
      <c r="B30" s="6" t="s">
        <v>22</v>
      </c>
      <c r="C30" s="20" t="s">
        <v>71</v>
      </c>
      <c r="D30" s="8"/>
      <c r="E30" s="14"/>
      <c r="G30" t="s">
        <v>87</v>
      </c>
    </row>
    <row r="31" spans="1:11" x14ac:dyDescent="0.25">
      <c r="A31" s="20" t="s">
        <v>71</v>
      </c>
      <c r="B31" s="6" t="s">
        <v>27</v>
      </c>
      <c r="C31" s="20" t="s">
        <v>72</v>
      </c>
      <c r="D31" s="4"/>
      <c r="E31" s="4" t="s">
        <v>89</v>
      </c>
    </row>
    <row r="32" spans="1:11" ht="27" customHeight="1" x14ac:dyDescent="0.25">
      <c r="A32" s="20" t="s">
        <v>72</v>
      </c>
      <c r="B32" s="6" t="s">
        <v>24</v>
      </c>
      <c r="C32" s="20" t="s">
        <v>73</v>
      </c>
      <c r="D32" s="3"/>
      <c r="E32" s="3" t="s">
        <v>90</v>
      </c>
    </row>
    <row r="33" spans="1:7" ht="39.75" customHeight="1" x14ac:dyDescent="0.25">
      <c r="A33" s="20" t="s">
        <v>73</v>
      </c>
      <c r="B33" s="6" t="s">
        <v>25</v>
      </c>
      <c r="C33" s="20" t="s">
        <v>74</v>
      </c>
      <c r="D33" s="5"/>
      <c r="E33" s="5" t="s">
        <v>91</v>
      </c>
    </row>
    <row r="34" spans="1:7" x14ac:dyDescent="0.25">
      <c r="A34" s="20" t="s">
        <v>74</v>
      </c>
      <c r="B34" s="6" t="s">
        <v>28</v>
      </c>
      <c r="C34" s="20" t="s">
        <v>75</v>
      </c>
      <c r="D34" s="4"/>
      <c r="E34" s="4" t="s">
        <v>92</v>
      </c>
    </row>
    <row r="35" spans="1:7" x14ac:dyDescent="0.25">
      <c r="A35" s="20" t="s">
        <v>75</v>
      </c>
      <c r="B35" s="6" t="s">
        <v>27</v>
      </c>
      <c r="C35" s="20" t="s">
        <v>99</v>
      </c>
      <c r="D35" s="8"/>
      <c r="E35" s="14"/>
      <c r="G35" t="s">
        <v>88</v>
      </c>
    </row>
    <row r="37" spans="1:7" x14ac:dyDescent="0.25">
      <c r="B37" t="s">
        <v>29</v>
      </c>
    </row>
    <row r="38" spans="1:7" ht="52.5" customHeight="1" x14ac:dyDescent="0.25"/>
    <row r="39" spans="1:7" ht="39.75" customHeight="1" x14ac:dyDescent="0.25"/>
    <row r="40" spans="1:7" ht="27" customHeight="1" x14ac:dyDescent="0.25"/>
    <row r="41" spans="1:7" ht="39.75" customHeight="1" x14ac:dyDescent="0.25"/>
    <row r="42" spans="1:7" ht="38.25" customHeight="1" x14ac:dyDescent="0.25"/>
  </sheetData>
  <sheetProtection sheet="1" objects="1" scenarios="1"/>
  <pageMargins left="0.21" right="0.13" top="0.62" bottom="0.62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2"/>
  <sheetViews>
    <sheetView workbookViewId="0">
      <selection activeCell="B9" sqref="B9"/>
    </sheetView>
  </sheetViews>
  <sheetFormatPr defaultRowHeight="15" x14ac:dyDescent="0.25"/>
  <cols>
    <col min="2" max="2" width="41.140625" style="2" customWidth="1"/>
    <col min="3" max="3" width="38.140625" style="1" customWidth="1"/>
    <col min="4" max="4" width="2.85546875" customWidth="1"/>
  </cols>
  <sheetData>
    <row r="1" spans="2:5" x14ac:dyDescent="0.25">
      <c r="B1" s="7" t="s">
        <v>30</v>
      </c>
    </row>
    <row r="3" spans="2:5" x14ac:dyDescent="0.25">
      <c r="B3" s="6" t="s">
        <v>15</v>
      </c>
      <c r="C3" s="8"/>
    </row>
    <row r="4" spans="2:5" x14ac:dyDescent="0.25">
      <c r="B4" s="6" t="s">
        <v>16</v>
      </c>
      <c r="C4" s="8"/>
    </row>
    <row r="5" spans="2:5" x14ac:dyDescent="0.25">
      <c r="B5" s="6" t="s">
        <v>2</v>
      </c>
      <c r="C5" s="8"/>
    </row>
    <row r="6" spans="2:5" x14ac:dyDescent="0.25">
      <c r="B6" s="6" t="s">
        <v>1</v>
      </c>
      <c r="C6" s="8"/>
    </row>
    <row r="7" spans="2:5" x14ac:dyDescent="0.25">
      <c r="B7" s="6" t="s">
        <v>3</v>
      </c>
      <c r="C7" s="8"/>
    </row>
    <row r="8" spans="2:5" ht="27" customHeight="1" x14ac:dyDescent="0.25">
      <c r="B8" s="6" t="s">
        <v>0</v>
      </c>
      <c r="C8" s="10"/>
    </row>
    <row r="9" spans="2:5" ht="27" customHeight="1" x14ac:dyDescent="0.25">
      <c r="B9" s="6" t="s">
        <v>4</v>
      </c>
      <c r="C9" s="11"/>
    </row>
    <row r="10" spans="2:5" ht="27" customHeight="1" x14ac:dyDescent="0.25">
      <c r="B10" s="6" t="s">
        <v>93</v>
      </c>
      <c r="C10" s="11"/>
    </row>
    <row r="11" spans="2:5" ht="27" customHeight="1" x14ac:dyDescent="0.25">
      <c r="B11" s="6" t="s">
        <v>94</v>
      </c>
      <c r="C11" s="11"/>
    </row>
    <row r="12" spans="2:5" x14ac:dyDescent="0.25">
      <c r="B12" s="6" t="s">
        <v>95</v>
      </c>
      <c r="C12" s="8"/>
    </row>
    <row r="13" spans="2:5" x14ac:dyDescent="0.25">
      <c r="B13" s="6" t="s">
        <v>7</v>
      </c>
      <c r="C13" s="11"/>
    </row>
    <row r="14" spans="2:5" x14ac:dyDescent="0.25">
      <c r="B14" s="6" t="s">
        <v>8</v>
      </c>
      <c r="C14" s="8"/>
    </row>
    <row r="15" spans="2:5" x14ac:dyDescent="0.25">
      <c r="B15" s="6" t="s">
        <v>9</v>
      </c>
      <c r="C15" s="8"/>
    </row>
    <row r="16" spans="2:5" x14ac:dyDescent="0.25">
      <c r="B16" s="6" t="s">
        <v>10</v>
      </c>
      <c r="C16" s="9"/>
      <c r="E16" t="s">
        <v>33</v>
      </c>
    </row>
    <row r="17" spans="2:5" x14ac:dyDescent="0.25">
      <c r="B17" s="6" t="s">
        <v>11</v>
      </c>
      <c r="C17" s="9"/>
    </row>
    <row r="18" spans="2:5" x14ac:dyDescent="0.25">
      <c r="B18" s="6" t="s">
        <v>12</v>
      </c>
      <c r="C18" s="9"/>
    </row>
    <row r="19" spans="2:5" x14ac:dyDescent="0.25">
      <c r="B19" s="6" t="s">
        <v>13</v>
      </c>
      <c r="C19" s="9"/>
    </row>
    <row r="20" spans="2:5" x14ac:dyDescent="0.25">
      <c r="B20" s="6" t="s">
        <v>14</v>
      </c>
      <c r="C20" s="3" t="e">
        <f>AVERAGE(C16:C19)</f>
        <v>#DIV/0!</v>
      </c>
    </row>
    <row r="21" spans="2:5" x14ac:dyDescent="0.25">
      <c r="B21" s="6" t="s">
        <v>31</v>
      </c>
      <c r="C21" s="12"/>
    </row>
    <row r="22" spans="2:5" x14ac:dyDescent="0.25">
      <c r="B22" s="6" t="s">
        <v>32</v>
      </c>
      <c r="C22" s="3" t="e">
        <f>+(C20*C21)</f>
        <v>#DIV/0!</v>
      </c>
    </row>
    <row r="23" spans="2:5" x14ac:dyDescent="0.25">
      <c r="B23" s="6" t="s">
        <v>17</v>
      </c>
      <c r="C23" s="9"/>
      <c r="E23" t="s">
        <v>34</v>
      </c>
    </row>
    <row r="24" spans="2:5" x14ac:dyDescent="0.25">
      <c r="B24" s="6" t="s">
        <v>18</v>
      </c>
      <c r="C24" s="3" t="e">
        <f>+(C20*C23)</f>
        <v>#DIV/0!</v>
      </c>
    </row>
    <row r="25" spans="2:5" x14ac:dyDescent="0.25">
      <c r="B25" s="6" t="s">
        <v>19</v>
      </c>
      <c r="C25" s="9"/>
      <c r="E25" t="s">
        <v>35</v>
      </c>
    </row>
    <row r="26" spans="2:5" x14ac:dyDescent="0.25">
      <c r="B26" s="6" t="s">
        <v>20</v>
      </c>
      <c r="C26" s="3" t="e">
        <f>+(C24*C25)</f>
        <v>#DIV/0!</v>
      </c>
    </row>
    <row r="27" spans="2:5" ht="25.5" customHeight="1" x14ac:dyDescent="0.25">
      <c r="B27" s="6" t="s">
        <v>26</v>
      </c>
      <c r="C27" s="9"/>
      <c r="E27" t="s">
        <v>38</v>
      </c>
    </row>
    <row r="28" spans="2:5" x14ac:dyDescent="0.25">
      <c r="B28" s="6" t="s">
        <v>21</v>
      </c>
      <c r="C28" s="9">
        <v>50000000</v>
      </c>
      <c r="E28" t="s">
        <v>36</v>
      </c>
    </row>
    <row r="29" spans="2:5" x14ac:dyDescent="0.25">
      <c r="B29" s="6" t="s">
        <v>23</v>
      </c>
      <c r="C29" s="3">
        <f>+(C27*C28)</f>
        <v>0</v>
      </c>
    </row>
    <row r="30" spans="2:5" x14ac:dyDescent="0.25">
      <c r="B30" s="6" t="s">
        <v>22</v>
      </c>
      <c r="C30" s="8"/>
      <c r="E30" t="s">
        <v>37</v>
      </c>
    </row>
    <row r="31" spans="2:5" x14ac:dyDescent="0.25">
      <c r="B31" s="6" t="s">
        <v>27</v>
      </c>
      <c r="C31" s="4" t="e">
        <f>+(C27/C30)</f>
        <v>#DIV/0!</v>
      </c>
    </row>
    <row r="32" spans="2:5" ht="27" customHeight="1" x14ac:dyDescent="0.25">
      <c r="B32" s="6" t="s">
        <v>24</v>
      </c>
      <c r="C32" s="3" t="e">
        <f>+(C29/C30)</f>
        <v>#DIV/0!</v>
      </c>
    </row>
    <row r="33" spans="2:5" ht="39.75" customHeight="1" x14ac:dyDescent="0.25">
      <c r="B33" s="6" t="s">
        <v>25</v>
      </c>
      <c r="C33" s="5" t="e">
        <f>+(C32/C24)</f>
        <v>#DIV/0!</v>
      </c>
    </row>
    <row r="34" spans="2:5" x14ac:dyDescent="0.25">
      <c r="B34" s="6" t="s">
        <v>28</v>
      </c>
      <c r="C34" s="4" t="e">
        <f>+C31</f>
        <v>#DIV/0!</v>
      </c>
    </row>
    <row r="35" spans="2:5" x14ac:dyDescent="0.25">
      <c r="B35" s="6" t="s">
        <v>27</v>
      </c>
      <c r="C35" s="8"/>
      <c r="E35" t="s">
        <v>39</v>
      </c>
    </row>
    <row r="37" spans="2:5" x14ac:dyDescent="0.25">
      <c r="B37" t="s">
        <v>29</v>
      </c>
    </row>
    <row r="38" spans="2:5" ht="52.5" customHeight="1" x14ac:dyDescent="0.25"/>
    <row r="39" spans="2:5" ht="39.75" customHeight="1" x14ac:dyDescent="0.25"/>
    <row r="40" spans="2:5" ht="27" customHeight="1" x14ac:dyDescent="0.25"/>
    <row r="41" spans="2:5" ht="39.75" customHeight="1" x14ac:dyDescent="0.25"/>
    <row r="42" spans="2:5" ht="38.25" customHeight="1" x14ac:dyDescent="0.25"/>
  </sheetData>
  <sheetProtection sheet="1" objects="1" scenarios="1"/>
  <pageMargins left="0.21" right="0.13" top="0.62" bottom="0.62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Manual Calculations</vt:lpstr>
      <vt:lpstr>Electronic Calculations</vt:lpstr>
      <vt:lpstr>'Electronic Calculations'!Print_Area</vt:lpstr>
      <vt:lpstr>'Manual Calculations'!Print_Area</vt:lpstr>
    </vt:vector>
  </TitlesOfParts>
  <Company>Rush University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RushADM</dc:creator>
  <cp:lastModifiedBy>Tyler Brown</cp:lastModifiedBy>
  <cp:lastPrinted>2019-07-11T17:22:34Z</cp:lastPrinted>
  <dcterms:created xsi:type="dcterms:W3CDTF">2019-06-07T21:48:23Z</dcterms:created>
  <dcterms:modified xsi:type="dcterms:W3CDTF">2023-03-07T20:04:48Z</dcterms:modified>
</cp:coreProperties>
</file>